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55" windowWidth="15360" windowHeight="8595" tabRatio="1000"/>
  </bookViews>
  <sheets>
    <sheet name="T2" sheetId="2" r:id="rId1"/>
  </sheets>
  <definedNames>
    <definedName name="_xlnm.Print_Area" localSheetId="0">'T2'!$A$1:$N$30</definedName>
  </definedNames>
  <calcPr calcId="125725"/>
  <customWorkbookViews>
    <customWorkbookView name=". - Personal View" guid="{50C8CD21-2FDA-11D4-98FB-004033CA4935}" mergeInterval="0" personalView="1" maximized="1" windowWidth="657" windowHeight="624" activeSheetId="11"/>
    <customWorkbookView name="Volkan Erkan - Personal View" guid="{14CA4B21-3573-11D4-98FB-004033CA4935}" mergeInterval="0" personalView="1" maximized="1" windowWidth="1020" windowHeight="579" activeSheetId="9"/>
    <customWorkbookView name="Ömer KURUGÜL - Personal View" guid="{4A55C221-2597-11D3-A67A-008048C4EDF1}" mergeInterval="0" personalView="1" maximized="1" windowWidth="796" windowHeight="438" activeSheetId="8"/>
    <customWorkbookView name="  - Personal View" guid="{8C8C38C1-2A26-11D3-B55F-00805A134A17}" mergeInterval="0" personalView="1" maximized="1" windowWidth="636" windowHeight="318" activeSheetId="12"/>
  </customWorkbookViews>
</workbook>
</file>

<file path=xl/calcChain.xml><?xml version="1.0" encoding="utf-8"?>
<calcChain xmlns="http://schemas.openxmlformats.org/spreadsheetml/2006/main">
  <c r="I24" i="2"/>
  <c r="I19" s="1"/>
  <c r="J24"/>
  <c r="J19" s="1"/>
  <c r="K24"/>
  <c r="K19" s="1"/>
  <c r="L24"/>
  <c r="M24"/>
  <c r="N24"/>
  <c r="L19"/>
  <c r="M19"/>
  <c r="H24"/>
  <c r="N17" l="1"/>
  <c r="N21"/>
  <c r="N20" s="1"/>
  <c r="N19" s="1"/>
  <c r="H17"/>
  <c r="H21"/>
  <c r="H20" s="1"/>
  <c r="H19" s="1"/>
  <c r="H14"/>
  <c r="H13" s="1"/>
  <c r="I14"/>
  <c r="J14"/>
  <c r="K14"/>
  <c r="L14"/>
  <c r="M14"/>
  <c r="N14"/>
  <c r="H11"/>
  <c r="H10" s="1"/>
  <c r="I11"/>
  <c r="I10" s="1"/>
  <c r="J11"/>
  <c r="J10" s="1"/>
  <c r="K11"/>
  <c r="K10" s="1"/>
  <c r="L11"/>
  <c r="L10" s="1"/>
  <c r="M11"/>
  <c r="M10" s="1"/>
  <c r="N11"/>
  <c r="N10" s="1"/>
  <c r="G11"/>
  <c r="G10" s="1"/>
  <c r="G14"/>
  <c r="H9" l="1"/>
  <c r="J13"/>
  <c r="K13"/>
  <c r="K9" s="1"/>
  <c r="N13"/>
  <c r="N9" s="1"/>
</calcChain>
</file>

<file path=xl/comments1.xml><?xml version="1.0" encoding="utf-8"?>
<comments xmlns="http://schemas.openxmlformats.org/spreadsheetml/2006/main">
  <authors>
    <author>tekno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62"/>
          </rPr>
          <t>SALİM:
İNŞAAT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F12" authorId="0">
      <text>
        <r>
          <rPr>
            <b/>
            <sz val="16"/>
            <color indexed="81"/>
            <rFont val="Tahoma"/>
            <family val="2"/>
            <charset val="162"/>
          </rPr>
          <t>SALİM:
2012-2015</t>
        </r>
        <r>
          <rPr>
            <sz val="16"/>
            <color indexed="81"/>
            <rFont val="Tahoma"/>
            <family val="2"/>
            <charset val="162"/>
          </rPr>
          <t xml:space="preserve">
</t>
        </r>
      </text>
    </comment>
    <comment ref="H12" authorId="0">
      <text>
        <r>
          <rPr>
            <b/>
            <sz val="16"/>
            <color indexed="81"/>
            <rFont val="Tahoma"/>
            <family val="2"/>
            <charset val="162"/>
          </rPr>
          <t>SALİM:
30.150</t>
        </r>
      </text>
    </comment>
    <comment ref="N12" authorId="0">
      <text>
        <r>
          <rPr>
            <b/>
            <sz val="18"/>
            <color indexed="81"/>
            <rFont val="Tahoma"/>
            <family val="2"/>
            <charset val="162"/>
          </rPr>
          <t>SALİM:
3.450</t>
        </r>
        <r>
          <rPr>
            <sz val="1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<sst xmlns="http://schemas.openxmlformats.org/spreadsheetml/2006/main" count="90" uniqueCount="65">
  <si>
    <t>DIŞ</t>
  </si>
  <si>
    <t>TOPLAM</t>
  </si>
  <si>
    <t>PROJE NO</t>
  </si>
  <si>
    <t>PROJE ADI</t>
  </si>
  <si>
    <t>KARAKTERİSTİK</t>
  </si>
  <si>
    <t>KREDİ</t>
  </si>
  <si>
    <t>ÖZKAYNAK</t>
  </si>
  <si>
    <t>PROJE TUTARI</t>
  </si>
  <si>
    <t>SEKTÖR           : ULAŞTIRMA-DENİZYOLU / SEYİR EMNİYETİ VE KIYI GÜVENLİĞİ</t>
  </si>
  <si>
    <t xml:space="preserve">KURULUŞ         : KIYI EMNİYETİ GENEL MÜDÜRLÜĞÜ </t>
  </si>
  <si>
    <t>KIYI EMNİYETİ GENEL MÜDÜRLÜĞÜ TOPLAMI</t>
  </si>
  <si>
    <t>İstanbul</t>
  </si>
  <si>
    <t>2011E020100</t>
  </si>
  <si>
    <t>Yeni İnşaat, Kılavuzluk, Fener ve Tahlisiye İstasyonları Modernizasyonu</t>
  </si>
  <si>
    <t>İnşaat, Tadilat, Onarım</t>
  </si>
  <si>
    <t>Muhtelif İşler</t>
  </si>
  <si>
    <t>Römorkör (Fi-Fi 3)</t>
  </si>
  <si>
    <t>2012 - 2014</t>
  </si>
  <si>
    <t>2012E020120</t>
  </si>
  <si>
    <t>2012E020130</t>
  </si>
  <si>
    <t>Genel Müdürlük Hizmet Binası</t>
  </si>
  <si>
    <t>İstanbul, Çanakkale</t>
  </si>
  <si>
    <t>Kılavuzluk Hizmet Botu
(4 Adet)</t>
  </si>
  <si>
    <t>2012E020170</t>
  </si>
  <si>
    <t>Etüd-Proje</t>
  </si>
  <si>
    <t>BİN / TL</t>
  </si>
  <si>
    <t>A) ETÜD-PROJE İŞLERİ TOPLAMI</t>
  </si>
  <si>
    <t>B) DEVAM EDEN PROJELER TOPLAMI</t>
  </si>
  <si>
    <t xml:space="preserve"> C) YENİ PROJELER TOPLAMI</t>
  </si>
  <si>
    <t xml:space="preserve">BAŞLAMA / BİTİŞ TARİHİ </t>
  </si>
  <si>
    <t>YER                      (İL VE İLÇESİ)</t>
  </si>
  <si>
    <t xml:space="preserve">2013 SONUNA KADAR TAHMİNİ KÜMÜLATİF HARCAMA </t>
  </si>
  <si>
    <t>2014  YATIRIMI</t>
  </si>
  <si>
    <t xml:space="preserve">   a) 2014 yılında bitenler</t>
  </si>
  <si>
    <t>4 Adet Bot</t>
  </si>
  <si>
    <t>Acil Durum Müdahale Gemisi</t>
  </si>
  <si>
    <t xml:space="preserve">   b) 2014 yılından Sonraya Kalanlar</t>
  </si>
  <si>
    <t>2011 - 2015</t>
  </si>
  <si>
    <t xml:space="preserve">   a) 2014 yılında Bitenler</t>
  </si>
  <si>
    <t>2014E020010</t>
  </si>
  <si>
    <t>Akıntı Ölçüm Sistemi</t>
  </si>
  <si>
    <t>Ölçüm Sistemi</t>
  </si>
  <si>
    <t>2014E020020</t>
  </si>
  <si>
    <t>Mak.,-Teç., İdame-Yen.,  2 adet T-5,
1 adet T-13, 
1 adet T-14</t>
  </si>
  <si>
    <t>Taşıt Alımı</t>
  </si>
  <si>
    <t>Diğer</t>
  </si>
  <si>
    <t>2 adet T-5, 1 adet T-13,1 adet T-14</t>
  </si>
  <si>
    <t>Mak.,-Teç., İdame-Yen.,</t>
  </si>
  <si>
    <t xml:space="preserve">   a) 2014 yılından sonraya kalanlar</t>
  </si>
  <si>
    <t>2014E020030</t>
  </si>
  <si>
    <t>10 Adet Bot</t>
  </si>
  <si>
    <t>2014E020040</t>
  </si>
  <si>
    <t>Çok Maksatlı Hızlı Tahlisiye Botu</t>
  </si>
  <si>
    <t>2 Adet SAR Bot</t>
  </si>
  <si>
    <t>2014E020050</t>
  </si>
  <si>
    <t>İnsansız Hava Aracı</t>
  </si>
  <si>
    <t>1 Adet İHA</t>
  </si>
  <si>
    <t>2014E020060</t>
  </si>
  <si>
    <t>Bilişim Sistemleri (BİT)</t>
  </si>
  <si>
    <t>Yazılım ve Donanım Temini</t>
  </si>
  <si>
    <t>2014-2015</t>
  </si>
  <si>
    <t>2014-2014</t>
  </si>
  <si>
    <t xml:space="preserve">Kılavuzluk Hizmet Botu
</t>
  </si>
  <si>
    <t>NOT: 2014E02020010 no'lu Akıntı Ölçüm Sistemi projesinin başlama-bitiş tarihi ve proje tutarı Kalkınma Bakanlığının 24.06.2014 tarih ve 2739 sayılı yazısı ile revize edilmiştir.</t>
  </si>
  <si>
    <t>KIYI EMNİYETİ GENEL MÜDÜRLÜĞÜ 2014 YILI YATIRIM PROGRAMI REVİZESİ</t>
  </si>
</sst>
</file>

<file path=xl/styles.xml><?xml version="1.0" encoding="utf-8"?>
<styleSheet xmlns="http://schemas.openxmlformats.org/spreadsheetml/2006/main">
  <fonts count="22">
    <font>
      <sz val="10"/>
      <name val="Arial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7"/>
      <name val="Arial"/>
      <family val="2"/>
      <charset val="162"/>
    </font>
    <font>
      <b/>
      <sz val="14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2"/>
      <name val="Arial"/>
      <family val="2"/>
      <charset val="162"/>
    </font>
    <font>
      <sz val="9"/>
      <color indexed="81"/>
      <name val="Tahoma"/>
      <family val="2"/>
      <charset val="162"/>
    </font>
    <font>
      <sz val="16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sz val="18"/>
      <color indexed="81"/>
      <name val="Tahoma"/>
      <family val="2"/>
      <charset val="162"/>
    </font>
    <font>
      <sz val="18"/>
      <color indexed="81"/>
      <name val="Tahoma"/>
      <family val="2"/>
      <charset val="162"/>
    </font>
    <font>
      <b/>
      <sz val="12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color rgb="FFFF0000"/>
      <name val="Times New Roman"/>
      <family val="1"/>
      <charset val="162"/>
    </font>
    <font>
      <b/>
      <sz val="14"/>
      <color rgb="FF000080"/>
      <name val="Arial"/>
      <family val="2"/>
      <charset val="16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27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1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25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4" fillId="2" borderId="32" xfId="0" applyNumberFormat="1" applyFont="1" applyFill="1" applyBorder="1" applyAlignment="1">
      <alignment horizontal="right" vertical="center"/>
    </xf>
    <xf numFmtId="1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3" fontId="17" fillId="2" borderId="1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right" vertical="center"/>
    </xf>
    <xf numFmtId="0" fontId="21" fillId="0" borderId="0" xfId="0" applyFont="1" applyBorder="1"/>
    <xf numFmtId="0" fontId="1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1" xfId="0" applyBorder="1"/>
    <xf numFmtId="0" fontId="0" fillId="0" borderId="39" xfId="0" applyBorder="1"/>
    <xf numFmtId="0" fontId="2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8426"/>
      <color rgb="FFE32A0B"/>
      <color rgb="FFFCDC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9"/>
    <pageSetUpPr fitToPage="1"/>
  </sheetPr>
  <dimension ref="A1:BT33"/>
  <sheetViews>
    <sheetView tabSelected="1" topLeftCell="B1" zoomScale="96" zoomScaleNormal="96" zoomScaleSheetLayoutView="100" workbookViewId="0">
      <pane xSplit="19785" topLeftCell="AG1"/>
      <selection activeCell="B22" sqref="B22"/>
      <selection pane="topRight" activeCell="AG12" sqref="AG12"/>
    </sheetView>
  </sheetViews>
  <sheetFormatPr defaultRowHeight="12.75"/>
  <cols>
    <col min="1" max="1" width="2.85546875" style="18" hidden="1" customWidth="1"/>
    <col min="2" max="2" width="13.85546875" customWidth="1"/>
    <col min="3" max="3" width="28.5703125" customWidth="1"/>
    <col min="4" max="4" width="14" customWidth="1"/>
    <col min="5" max="5" width="19.5703125" customWidth="1"/>
    <col min="6" max="6" width="12.7109375" customWidth="1"/>
    <col min="7" max="7" width="9.42578125" customWidth="1"/>
    <col min="8" max="8" width="9.5703125" customWidth="1"/>
    <col min="9" max="9" width="7.7109375" customWidth="1"/>
    <col min="10" max="10" width="11.5703125" customWidth="1"/>
    <col min="11" max="11" width="10.5703125" customWidth="1"/>
    <col min="12" max="12" width="7.42578125" customWidth="1"/>
    <col min="13" max="13" width="13.140625" customWidth="1"/>
    <col min="14" max="14" width="16.7109375" customWidth="1"/>
    <col min="15" max="15" width="3.7109375" customWidth="1"/>
    <col min="16" max="16" width="6.7109375" customWidth="1"/>
    <col min="17" max="17" width="4.42578125" customWidth="1"/>
    <col min="18" max="18" width="3.7109375" customWidth="1"/>
    <col min="19" max="19" width="6.7109375" customWidth="1"/>
    <col min="20" max="20" width="4.42578125" customWidth="1"/>
    <col min="21" max="21" width="3.7109375" customWidth="1"/>
    <col min="22" max="22" width="6.7109375" customWidth="1"/>
    <col min="32" max="72" width="9.140625" style="1"/>
  </cols>
  <sheetData>
    <row r="1" spans="1:72" ht="37.9" customHeight="1" thickTop="1">
      <c r="A1" s="14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72" ht="23.45" customHeight="1">
      <c r="A2" s="15"/>
      <c r="B2" s="76" t="s">
        <v>64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72" s="4" customFormat="1" ht="18" customHeight="1">
      <c r="A3" s="15"/>
      <c r="B3" s="46" t="s">
        <v>8</v>
      </c>
      <c r="C3" s="46"/>
      <c r="D3" s="46"/>
      <c r="E3" s="46"/>
      <c r="F3" s="2"/>
      <c r="G3" s="2"/>
      <c r="H3" s="2"/>
      <c r="I3" s="2"/>
      <c r="J3" s="2"/>
      <c r="K3" s="2"/>
      <c r="L3" s="2"/>
      <c r="M3" s="94" t="s">
        <v>25</v>
      </c>
      <c r="N3" s="9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4" customFormat="1" ht="18" customHeight="1">
      <c r="A4" s="15"/>
      <c r="B4" s="46" t="s">
        <v>9</v>
      </c>
      <c r="C4" s="46"/>
      <c r="D4" s="46"/>
      <c r="E4" s="46"/>
      <c r="F4" s="2"/>
      <c r="G4" s="2"/>
      <c r="H4" s="2"/>
      <c r="I4" s="2"/>
      <c r="J4" s="2"/>
      <c r="K4" s="2"/>
      <c r="L4" s="2"/>
      <c r="M4" s="96"/>
      <c r="N4" s="9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4" customFormat="1" ht="18" customHeight="1">
      <c r="A5" s="15"/>
      <c r="B5" s="81" t="s">
        <v>2</v>
      </c>
      <c r="C5" s="81" t="s">
        <v>3</v>
      </c>
      <c r="D5" s="81" t="s">
        <v>30</v>
      </c>
      <c r="E5" s="81" t="s">
        <v>4</v>
      </c>
      <c r="F5" s="81" t="s">
        <v>29</v>
      </c>
      <c r="G5" s="98" t="s">
        <v>7</v>
      </c>
      <c r="H5" s="99"/>
      <c r="I5" s="48" t="s">
        <v>31</v>
      </c>
      <c r="J5" s="49"/>
      <c r="K5" s="50"/>
      <c r="L5" s="48" t="s">
        <v>32</v>
      </c>
      <c r="M5" s="87"/>
      <c r="N5" s="8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4" customFormat="1" ht="18" customHeight="1">
      <c r="A6" s="15"/>
      <c r="B6" s="85"/>
      <c r="C6" s="85"/>
      <c r="D6" s="85"/>
      <c r="E6" s="85"/>
      <c r="F6" s="85"/>
      <c r="G6" s="100"/>
      <c r="H6" s="101"/>
      <c r="I6" s="51"/>
      <c r="J6" s="52"/>
      <c r="K6" s="53"/>
      <c r="L6" s="89"/>
      <c r="M6" s="90"/>
      <c r="N6" s="91"/>
      <c r="O6" s="2"/>
      <c r="P6" s="2"/>
      <c r="Q6" s="2"/>
      <c r="R6" s="2"/>
      <c r="S6" s="2"/>
      <c r="T6" s="2"/>
      <c r="U6" s="2"/>
      <c r="V6" s="2"/>
      <c r="W6" s="2"/>
      <c r="X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4" customFormat="1" ht="18" customHeight="1">
      <c r="A7" s="15"/>
      <c r="B7" s="85"/>
      <c r="C7" s="85"/>
      <c r="D7" s="85"/>
      <c r="E7" s="85"/>
      <c r="F7" s="85"/>
      <c r="G7" s="92" t="s">
        <v>0</v>
      </c>
      <c r="H7" s="81" t="s">
        <v>1</v>
      </c>
      <c r="I7" s="79" t="s">
        <v>0</v>
      </c>
      <c r="J7" s="80"/>
      <c r="K7" s="81" t="s">
        <v>1</v>
      </c>
      <c r="L7" s="79" t="s">
        <v>0</v>
      </c>
      <c r="M7" s="80"/>
      <c r="N7" s="83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4" customFormat="1" ht="18" customHeight="1">
      <c r="A8" s="15"/>
      <c r="B8" s="86"/>
      <c r="C8" s="86"/>
      <c r="D8" s="86"/>
      <c r="E8" s="86"/>
      <c r="F8" s="86"/>
      <c r="G8" s="93"/>
      <c r="H8" s="82"/>
      <c r="I8" s="13" t="s">
        <v>5</v>
      </c>
      <c r="J8" s="13" t="s">
        <v>6</v>
      </c>
      <c r="K8" s="82"/>
      <c r="L8" s="13" t="s">
        <v>5</v>
      </c>
      <c r="M8" s="13" t="s">
        <v>6</v>
      </c>
      <c r="N8" s="84"/>
      <c r="O8" s="3"/>
      <c r="P8" s="3"/>
      <c r="Q8" s="3"/>
      <c r="R8" s="3"/>
      <c r="S8" s="3"/>
      <c r="T8" s="3"/>
      <c r="U8" s="3"/>
      <c r="V8" s="3"/>
      <c r="W8" s="2"/>
      <c r="X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s="6" customFormat="1" ht="28.9" customHeight="1" thickBot="1">
      <c r="A9" s="15"/>
      <c r="B9" s="70" t="s">
        <v>10</v>
      </c>
      <c r="C9" s="71"/>
      <c r="D9" s="71"/>
      <c r="E9" s="71"/>
      <c r="F9" s="72"/>
      <c r="G9" s="19">
        <v>0</v>
      </c>
      <c r="H9" s="43">
        <f>H10+H13+H19</f>
        <v>170250</v>
      </c>
      <c r="I9" s="19">
        <v>0</v>
      </c>
      <c r="J9" s="19">
        <v>0</v>
      </c>
      <c r="K9" s="19">
        <f>(K13)</f>
        <v>58800</v>
      </c>
      <c r="L9" s="19">
        <v>0</v>
      </c>
      <c r="M9" s="19">
        <v>0</v>
      </c>
      <c r="N9" s="20">
        <f>(N10+N13+N19)</f>
        <v>66000</v>
      </c>
      <c r="O9" s="7"/>
      <c r="P9" s="7"/>
      <c r="Q9" s="7"/>
      <c r="R9" s="7"/>
      <c r="S9" s="7"/>
      <c r="T9" s="7"/>
      <c r="U9" s="7"/>
      <c r="V9" s="7"/>
      <c r="W9" s="7"/>
      <c r="X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s="9" customFormat="1" ht="22.15" customHeight="1" thickTop="1" thickBot="1">
      <c r="A10" s="15"/>
      <c r="B10" s="67" t="s">
        <v>26</v>
      </c>
      <c r="C10" s="68"/>
      <c r="D10" s="68"/>
      <c r="E10" s="68"/>
      <c r="F10" s="69"/>
      <c r="G10" s="21">
        <f>(G11)</f>
        <v>0</v>
      </c>
      <c r="H10" s="21">
        <f t="shared" ref="H10:N10" si="0">(H11)</f>
        <v>500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2">
        <f t="shared" si="0"/>
        <v>500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1:72" s="5" customFormat="1" ht="17.45" customHeight="1" thickTop="1">
      <c r="A11" s="15"/>
      <c r="B11" s="58" t="s">
        <v>33</v>
      </c>
      <c r="C11" s="59"/>
      <c r="D11" s="59"/>
      <c r="E11" s="59"/>
      <c r="F11" s="60"/>
      <c r="G11" s="23">
        <f>(G12)</f>
        <v>0</v>
      </c>
      <c r="H11" s="23">
        <f t="shared" ref="H11:N11" si="1">(H12)</f>
        <v>500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4">
        <f t="shared" si="1"/>
        <v>500</v>
      </c>
      <c r="O11" s="8"/>
      <c r="P11" s="8"/>
      <c r="Q11" s="8"/>
      <c r="R11" s="8"/>
      <c r="S11" s="8"/>
      <c r="T11" s="8"/>
      <c r="U11" s="8"/>
      <c r="V11" s="8"/>
      <c r="W11" s="8"/>
      <c r="X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ht="24.6" customHeight="1" thickBot="1">
      <c r="A12" s="16">
        <v>1</v>
      </c>
      <c r="B12" s="25" t="s">
        <v>23</v>
      </c>
      <c r="C12" s="26" t="s">
        <v>20</v>
      </c>
      <c r="D12" s="27" t="s">
        <v>11</v>
      </c>
      <c r="E12" s="26" t="s">
        <v>24</v>
      </c>
      <c r="F12" s="28" t="s">
        <v>17</v>
      </c>
      <c r="G12" s="29">
        <v>0</v>
      </c>
      <c r="H12" s="29">
        <v>500</v>
      </c>
      <c r="I12" s="29"/>
      <c r="J12" s="29">
        <v>0</v>
      </c>
      <c r="K12" s="29">
        <v>0</v>
      </c>
      <c r="L12" s="29"/>
      <c r="M12" s="29">
        <v>0</v>
      </c>
      <c r="N12" s="30">
        <v>500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72" s="9" customFormat="1" ht="22.15" customHeight="1" thickTop="1" thickBot="1">
      <c r="A13" s="15"/>
      <c r="B13" s="61" t="s">
        <v>27</v>
      </c>
      <c r="C13" s="62"/>
      <c r="D13" s="62"/>
      <c r="E13" s="62"/>
      <c r="F13" s="63"/>
      <c r="G13" s="31">
        <v>0</v>
      </c>
      <c r="H13" s="31">
        <f>H14+H17</f>
        <v>97900</v>
      </c>
      <c r="I13" s="31">
        <v>0</v>
      </c>
      <c r="J13" s="31">
        <f t="shared" ref="J13:N13" si="2">(J14+J17)</f>
        <v>0</v>
      </c>
      <c r="K13" s="31">
        <f t="shared" si="2"/>
        <v>58800</v>
      </c>
      <c r="L13" s="31">
        <v>0</v>
      </c>
      <c r="M13" s="31">
        <v>0</v>
      </c>
      <c r="N13" s="32">
        <f t="shared" si="2"/>
        <v>38300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</row>
    <row r="14" spans="1:72" s="5" customFormat="1" ht="18.600000000000001" customHeight="1" thickTop="1">
      <c r="A14" s="15"/>
      <c r="B14" s="58" t="s">
        <v>33</v>
      </c>
      <c r="C14" s="59"/>
      <c r="D14" s="59"/>
      <c r="E14" s="59"/>
      <c r="F14" s="60"/>
      <c r="G14" s="23">
        <f>(G15+G16)</f>
        <v>0</v>
      </c>
      <c r="H14" s="23">
        <f t="shared" ref="H14:N14" si="3">(H15+H16)</f>
        <v>95300</v>
      </c>
      <c r="I14" s="23">
        <f t="shared" si="3"/>
        <v>0</v>
      </c>
      <c r="J14" s="23">
        <f t="shared" si="3"/>
        <v>0</v>
      </c>
      <c r="K14" s="23">
        <f t="shared" si="3"/>
        <v>58800</v>
      </c>
      <c r="L14" s="23">
        <f t="shared" si="3"/>
        <v>0</v>
      </c>
      <c r="M14" s="23">
        <f t="shared" si="3"/>
        <v>0</v>
      </c>
      <c r="N14" s="24">
        <f t="shared" si="3"/>
        <v>36500</v>
      </c>
      <c r="O14" s="8"/>
      <c r="P14" s="8"/>
      <c r="Q14" s="8"/>
      <c r="R14" s="8"/>
      <c r="S14" s="8"/>
      <c r="T14" s="8"/>
      <c r="U14" s="8"/>
      <c r="V14" s="8"/>
      <c r="W14" s="8"/>
      <c r="X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s="5" customFormat="1" ht="26.45" customHeight="1">
      <c r="A15" s="17">
        <v>2</v>
      </c>
      <c r="B15" s="33" t="s">
        <v>18</v>
      </c>
      <c r="C15" s="34" t="s">
        <v>22</v>
      </c>
      <c r="D15" s="35" t="s">
        <v>11</v>
      </c>
      <c r="E15" s="34" t="s">
        <v>34</v>
      </c>
      <c r="F15" s="36" t="s">
        <v>17</v>
      </c>
      <c r="G15" s="37">
        <v>0</v>
      </c>
      <c r="H15" s="37">
        <v>11300</v>
      </c>
      <c r="I15" s="37"/>
      <c r="J15" s="37">
        <v>0</v>
      </c>
      <c r="K15" s="37">
        <v>7800</v>
      </c>
      <c r="L15" s="37"/>
      <c r="M15" s="37">
        <v>0</v>
      </c>
      <c r="N15" s="38">
        <v>3500</v>
      </c>
      <c r="O15" s="8"/>
      <c r="P15" s="8"/>
      <c r="Q15" s="8"/>
      <c r="R15" s="8"/>
      <c r="S15" s="8"/>
      <c r="T15" s="8"/>
      <c r="U15" s="8"/>
      <c r="V15" s="8"/>
      <c r="W15" s="8"/>
      <c r="X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2.15" customHeight="1">
      <c r="A16" s="17">
        <v>3</v>
      </c>
      <c r="B16" s="33" t="s">
        <v>19</v>
      </c>
      <c r="C16" s="34" t="s">
        <v>35</v>
      </c>
      <c r="D16" s="35" t="s">
        <v>11</v>
      </c>
      <c r="E16" s="34" t="s">
        <v>16</v>
      </c>
      <c r="F16" s="36" t="s">
        <v>17</v>
      </c>
      <c r="G16" s="37">
        <v>0</v>
      </c>
      <c r="H16" s="37">
        <v>84000</v>
      </c>
      <c r="I16" s="37"/>
      <c r="J16" s="37">
        <v>0</v>
      </c>
      <c r="K16" s="37">
        <v>51000</v>
      </c>
      <c r="L16" s="37"/>
      <c r="M16" s="37">
        <v>0</v>
      </c>
      <c r="N16" s="38">
        <v>33000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72" s="5" customFormat="1" ht="21" customHeight="1">
      <c r="A17" s="15"/>
      <c r="B17" s="64" t="s">
        <v>36</v>
      </c>
      <c r="C17" s="65"/>
      <c r="D17" s="65"/>
      <c r="E17" s="65"/>
      <c r="F17" s="66"/>
      <c r="G17" s="23">
        <v>0</v>
      </c>
      <c r="H17" s="23">
        <f>(H18)</f>
        <v>2600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f>(N18)</f>
        <v>1800</v>
      </c>
      <c r="O17" s="8"/>
      <c r="P17" s="8"/>
      <c r="Q17" s="8"/>
      <c r="R17" s="8"/>
      <c r="S17" s="8"/>
      <c r="T17" s="8"/>
      <c r="U17" s="8"/>
      <c r="V17" s="8"/>
      <c r="W17" s="8"/>
      <c r="X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s="12" customFormat="1" ht="42" customHeight="1" thickBot="1">
      <c r="A18" s="17">
        <v>4</v>
      </c>
      <c r="B18" s="33" t="s">
        <v>12</v>
      </c>
      <c r="C18" s="34" t="s">
        <v>13</v>
      </c>
      <c r="D18" s="34" t="s">
        <v>21</v>
      </c>
      <c r="E18" s="34" t="s">
        <v>14</v>
      </c>
      <c r="F18" s="36" t="s">
        <v>37</v>
      </c>
      <c r="G18" s="39">
        <v>0</v>
      </c>
      <c r="H18" s="37">
        <v>2600</v>
      </c>
      <c r="I18" s="39"/>
      <c r="J18" s="39">
        <v>0</v>
      </c>
      <c r="K18" s="37">
        <v>0</v>
      </c>
      <c r="L18" s="39"/>
      <c r="M18" s="39">
        <v>0</v>
      </c>
      <c r="N18" s="38">
        <v>1800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s="9" customFormat="1" ht="22.15" customHeight="1" thickTop="1" thickBot="1">
      <c r="A19" s="15"/>
      <c r="B19" s="61" t="s">
        <v>28</v>
      </c>
      <c r="C19" s="62"/>
      <c r="D19" s="62"/>
      <c r="E19" s="62"/>
      <c r="F19" s="63"/>
      <c r="G19" s="31">
        <v>0</v>
      </c>
      <c r="H19" s="31">
        <f>(H20+H24)</f>
        <v>71850</v>
      </c>
      <c r="I19" s="31">
        <f t="shared" ref="I19:N19" si="4">(I20+I24)</f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27200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</row>
    <row r="20" spans="1:72" s="5" customFormat="1" ht="19.899999999999999" customHeight="1" thickTop="1">
      <c r="A20" s="15"/>
      <c r="B20" s="55" t="s">
        <v>38</v>
      </c>
      <c r="C20" s="56"/>
      <c r="D20" s="56"/>
      <c r="E20" s="56"/>
      <c r="F20" s="57"/>
      <c r="G20" s="40">
        <v>0</v>
      </c>
      <c r="H20" s="23">
        <f>H21</f>
        <v>4950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38">
        <f>(N21)</f>
        <v>4950</v>
      </c>
      <c r="O20" s="8"/>
      <c r="P20" s="8"/>
      <c r="Q20" s="8"/>
      <c r="R20" s="8"/>
      <c r="S20" s="8"/>
      <c r="T20" s="8"/>
      <c r="U20" s="8"/>
      <c r="V20" s="8"/>
      <c r="W20" s="8"/>
      <c r="X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s="5" customFormat="1" ht="53.45" customHeight="1">
      <c r="A21" s="15">
        <v>6</v>
      </c>
      <c r="B21" s="33" t="s">
        <v>42</v>
      </c>
      <c r="C21" s="34" t="s">
        <v>15</v>
      </c>
      <c r="D21" s="35" t="s">
        <v>11</v>
      </c>
      <c r="E21" s="34" t="s">
        <v>43</v>
      </c>
      <c r="F21" s="36" t="s">
        <v>61</v>
      </c>
      <c r="G21" s="37">
        <v>0</v>
      </c>
      <c r="H21" s="37">
        <f>(H22+H23)</f>
        <v>4950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8">
        <f>(N22+N23)</f>
        <v>4950</v>
      </c>
      <c r="O21" s="8"/>
      <c r="P21" s="8"/>
      <c r="Q21" s="8"/>
      <c r="R21" s="8"/>
      <c r="S21" s="8"/>
      <c r="T21" s="8"/>
      <c r="U21" s="8"/>
      <c r="V21" s="8"/>
      <c r="W21" s="8"/>
      <c r="X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5" customFormat="1" ht="31.15" customHeight="1">
      <c r="A22" s="15"/>
      <c r="B22" s="33"/>
      <c r="C22" s="34" t="s">
        <v>44</v>
      </c>
      <c r="D22" s="35" t="s">
        <v>11</v>
      </c>
      <c r="E22" s="34" t="s">
        <v>46</v>
      </c>
      <c r="F22" s="36" t="s">
        <v>61</v>
      </c>
      <c r="G22" s="37">
        <v>0</v>
      </c>
      <c r="H22" s="37">
        <v>450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8">
        <v>450</v>
      </c>
      <c r="O22" s="8"/>
      <c r="P22" s="8"/>
      <c r="Q22" s="8"/>
      <c r="R22" s="8"/>
      <c r="S22" s="8"/>
      <c r="T22" s="8"/>
      <c r="U22" s="8"/>
      <c r="V22" s="8"/>
      <c r="W22" s="8"/>
      <c r="X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2" s="5" customFormat="1" ht="28.15" customHeight="1" thickBot="1">
      <c r="A23" s="15"/>
      <c r="B23" s="33"/>
      <c r="C23" s="34" t="s">
        <v>45</v>
      </c>
      <c r="D23" s="35" t="s">
        <v>11</v>
      </c>
      <c r="E23" s="34" t="s">
        <v>47</v>
      </c>
      <c r="F23" s="36" t="s">
        <v>61</v>
      </c>
      <c r="G23" s="37">
        <v>0</v>
      </c>
      <c r="H23" s="37">
        <v>4500</v>
      </c>
      <c r="I23" s="37">
        <v>0</v>
      </c>
      <c r="J23" s="37"/>
      <c r="K23" s="37">
        <v>0</v>
      </c>
      <c r="L23" s="37">
        <v>0</v>
      </c>
      <c r="M23" s="37"/>
      <c r="N23" s="38">
        <v>4500</v>
      </c>
      <c r="O23" s="8"/>
      <c r="P23" s="8"/>
      <c r="Q23" s="8"/>
      <c r="R23" s="8"/>
      <c r="S23" s="8"/>
      <c r="T23" s="8"/>
      <c r="U23" s="8"/>
      <c r="V23" s="8"/>
      <c r="W23" s="8"/>
      <c r="X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s="5" customFormat="1" ht="21.6" customHeight="1" thickTop="1" thickBot="1">
      <c r="A24" s="15"/>
      <c r="B24" s="61" t="s">
        <v>48</v>
      </c>
      <c r="C24" s="62"/>
      <c r="D24" s="62"/>
      <c r="E24" s="62"/>
      <c r="F24" s="63"/>
      <c r="G24" s="31">
        <v>0</v>
      </c>
      <c r="H24" s="31">
        <f>(H25+H26+H27+H28+H29)</f>
        <v>66900</v>
      </c>
      <c r="I24" s="31">
        <f t="shared" ref="I24:N24" si="5">(I25+I26+I27+I28+I29)</f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22250</v>
      </c>
      <c r="O24" s="8"/>
      <c r="P24" s="8"/>
      <c r="Q24" s="8"/>
      <c r="R24" s="8"/>
      <c r="S24" s="8"/>
      <c r="T24" s="8"/>
      <c r="U24" s="8"/>
      <c r="V24" s="8"/>
      <c r="W24" s="8"/>
      <c r="X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5" customFormat="1" ht="27" customHeight="1" thickTop="1">
      <c r="A25" s="15"/>
      <c r="B25" s="33" t="s">
        <v>39</v>
      </c>
      <c r="C25" s="34" t="s">
        <v>40</v>
      </c>
      <c r="D25" s="34" t="s">
        <v>21</v>
      </c>
      <c r="E25" s="34" t="s">
        <v>41</v>
      </c>
      <c r="F25" s="44" t="s">
        <v>60</v>
      </c>
      <c r="G25" s="41">
        <v>0</v>
      </c>
      <c r="H25" s="45">
        <v>1650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2">
        <v>1000</v>
      </c>
      <c r="O25" s="8"/>
      <c r="P25" s="8"/>
      <c r="Q25" s="8"/>
      <c r="R25" s="8"/>
      <c r="S25" s="8"/>
      <c r="T25" s="8"/>
      <c r="U25" s="8"/>
      <c r="V25" s="8"/>
      <c r="W25" s="8"/>
      <c r="X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s="5" customFormat="1" ht="22.15" customHeight="1">
      <c r="A26" s="15">
        <v>7</v>
      </c>
      <c r="B26" s="33" t="s">
        <v>49</v>
      </c>
      <c r="C26" s="47" t="s">
        <v>62</v>
      </c>
      <c r="D26" s="35" t="s">
        <v>11</v>
      </c>
      <c r="E26" s="35" t="s">
        <v>50</v>
      </c>
      <c r="F26" s="36" t="s">
        <v>60</v>
      </c>
      <c r="G26" s="37">
        <v>0</v>
      </c>
      <c r="H26" s="37">
        <v>40000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8">
        <v>12500</v>
      </c>
      <c r="O26" s="8"/>
      <c r="P26" s="8"/>
      <c r="Q26" s="8"/>
      <c r="R26" s="8"/>
      <c r="S26" s="8"/>
      <c r="T26" s="8"/>
      <c r="U26" s="8"/>
      <c r="V26" s="8"/>
      <c r="W26" s="8"/>
      <c r="X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s="5" customFormat="1" ht="18.600000000000001" customHeight="1">
      <c r="A27" s="15">
        <v>8</v>
      </c>
      <c r="B27" s="33" t="s">
        <v>51</v>
      </c>
      <c r="C27" s="34" t="s">
        <v>52</v>
      </c>
      <c r="D27" s="35" t="s">
        <v>11</v>
      </c>
      <c r="E27" s="34" t="s">
        <v>53</v>
      </c>
      <c r="F27" s="36" t="s">
        <v>60</v>
      </c>
      <c r="G27" s="37">
        <v>0</v>
      </c>
      <c r="H27" s="37">
        <v>15000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8">
        <v>5000</v>
      </c>
      <c r="O27" s="8"/>
      <c r="P27" s="8"/>
      <c r="Q27" s="8"/>
      <c r="R27" s="8"/>
      <c r="S27" s="8"/>
      <c r="T27" s="8"/>
      <c r="U27" s="8"/>
      <c r="V27" s="8"/>
      <c r="W27" s="8"/>
      <c r="X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5" customFormat="1" ht="20.45" customHeight="1">
      <c r="A28" s="15">
        <v>9</v>
      </c>
      <c r="B28" s="33" t="s">
        <v>54</v>
      </c>
      <c r="C28" s="34" t="s">
        <v>55</v>
      </c>
      <c r="D28" s="35" t="s">
        <v>11</v>
      </c>
      <c r="E28" s="34" t="s">
        <v>56</v>
      </c>
      <c r="F28" s="36" t="s">
        <v>60</v>
      </c>
      <c r="G28" s="37">
        <v>0</v>
      </c>
      <c r="H28" s="37">
        <v>8000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8">
        <v>2750</v>
      </c>
      <c r="O28" s="8"/>
      <c r="P28" s="8"/>
      <c r="Q28" s="8"/>
      <c r="R28" s="8"/>
      <c r="S28" s="8"/>
      <c r="T28" s="8"/>
      <c r="U28" s="8"/>
      <c r="V28" s="8"/>
      <c r="W28" s="8"/>
      <c r="X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s="5" customFormat="1" ht="28.15" customHeight="1" thickBot="1">
      <c r="A29" s="15">
        <v>10</v>
      </c>
      <c r="B29" s="33" t="s">
        <v>57</v>
      </c>
      <c r="C29" s="34" t="s">
        <v>58</v>
      </c>
      <c r="D29" s="35" t="s">
        <v>11</v>
      </c>
      <c r="E29" s="34" t="s">
        <v>59</v>
      </c>
      <c r="F29" s="36" t="s">
        <v>60</v>
      </c>
      <c r="G29" s="37">
        <v>0</v>
      </c>
      <c r="H29" s="37">
        <v>2250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8">
        <v>1000</v>
      </c>
      <c r="O29" s="8"/>
      <c r="P29" s="8"/>
      <c r="Q29" s="8"/>
      <c r="R29" s="8"/>
      <c r="S29" s="8"/>
      <c r="T29" s="8"/>
      <c r="U29" s="8"/>
      <c r="V29" s="8"/>
      <c r="W29" s="8"/>
      <c r="X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28.15" customHeight="1" thickTop="1">
      <c r="A30" s="54" t="s">
        <v>63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72">
      <c r="B31" s="12"/>
    </row>
    <row r="32" spans="1:72">
      <c r="B32" s="12"/>
    </row>
    <row r="33" spans="2:2">
      <c r="B33" s="12"/>
    </row>
  </sheetData>
  <customSheetViews>
    <customSheetView guid="{50C8CD21-2FDA-11D4-98FB-004033CA4935}" showPageBreaks="1" fitToPage="1" showRuler="0" topLeftCell="D1">
      <selection activeCell="L15" sqref="L15"/>
      <pageMargins left="0.89" right="0.75" top="1" bottom="1" header="0.5" footer="0.5"/>
      <pageSetup paperSize="9" scale="81" orientation="landscape" horizontalDpi="300" verticalDpi="300" r:id="rId1"/>
      <headerFooter alignWithMargins="0"/>
    </customSheetView>
    <customSheetView guid="{14CA4B21-3573-11D4-98FB-004033CA4935}" showPageBreaks="1" fitToPage="1" showRuler="0" topLeftCell="A10">
      <selection activeCell="A19" sqref="A19:A27"/>
      <pageMargins left="0.89" right="0.75" top="1" bottom="1" header="0.5" footer="0.5"/>
      <pageSetup paperSize="9" scale="81" orientation="landscape" horizontalDpi="300" verticalDpi="300" r:id="rId2"/>
      <headerFooter alignWithMargins="0"/>
    </customSheetView>
    <customSheetView guid="{4A55C221-2597-11D3-A67A-008048C4EDF1}" showPageBreaks="1" fitToPage="1" showRuler="0">
      <selection activeCell="A2" sqref="A2"/>
      <pageMargins left="0.89" right="0.75" top="1" bottom="1" header="0.5" footer="0.5"/>
      <pageSetup paperSize="9" scale="81" orientation="landscape" horizontalDpi="300" verticalDpi="300" r:id="rId3"/>
      <headerFooter alignWithMargins="0"/>
    </customSheetView>
    <customSheetView guid="{8C8C38C1-2A26-11D3-B55F-00805A134A17}" fitToPage="1" showRuler="0">
      <selection activeCell="A2" sqref="A2"/>
      <pageMargins left="0.89" right="0.75" top="1" bottom="1" header="0.5" footer="0.5"/>
      <pageSetup paperSize="9" scale="81" orientation="landscape" horizontalDpi="300" verticalDpi="300" r:id="rId4"/>
      <headerFooter alignWithMargins="0"/>
    </customSheetView>
  </customSheetViews>
  <mergeCells count="27">
    <mergeCell ref="B1:N1"/>
    <mergeCell ref="B2:N2"/>
    <mergeCell ref="I7:J7"/>
    <mergeCell ref="L7:M7"/>
    <mergeCell ref="H7:H8"/>
    <mergeCell ref="N7:N8"/>
    <mergeCell ref="K7:K8"/>
    <mergeCell ref="F5:F8"/>
    <mergeCell ref="B5:B8"/>
    <mergeCell ref="C5:C8"/>
    <mergeCell ref="L5:N6"/>
    <mergeCell ref="G7:G8"/>
    <mergeCell ref="E5:E8"/>
    <mergeCell ref="D5:D8"/>
    <mergeCell ref="M3:N4"/>
    <mergeCell ref="G5:H6"/>
    <mergeCell ref="I5:K6"/>
    <mergeCell ref="A30:N30"/>
    <mergeCell ref="B20:F20"/>
    <mergeCell ref="B11:F11"/>
    <mergeCell ref="B19:F19"/>
    <mergeCell ref="B17:F17"/>
    <mergeCell ref="B10:F10"/>
    <mergeCell ref="B9:F9"/>
    <mergeCell ref="B13:F13"/>
    <mergeCell ref="B14:F14"/>
    <mergeCell ref="B24:F24"/>
  </mergeCells>
  <phoneticPr fontId="0" type="noConversion"/>
  <printOptions horizontalCentered="1"/>
  <pageMargins left="0.24" right="0.56000000000000005" top="0.4" bottom="0.23" header="0.17" footer="0.19"/>
  <pageSetup paperSize="8" orientation="landscape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T2</vt:lpstr>
      <vt:lpstr>'T2'!Yazdırma_Alanı</vt:lpstr>
    </vt:vector>
  </TitlesOfParts>
  <Company>DPT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nilufer.sargin</cp:lastModifiedBy>
  <cp:lastPrinted>2014-07-02T07:11:50Z</cp:lastPrinted>
  <dcterms:created xsi:type="dcterms:W3CDTF">1997-05-21T11:02:10Z</dcterms:created>
  <dcterms:modified xsi:type="dcterms:W3CDTF">2014-07-04T08:07:15Z</dcterms:modified>
</cp:coreProperties>
</file>